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20" yWindow="65116" windowWidth="39220" windowHeight="2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<sst xmlns="http://schemas.openxmlformats.org/spreadsheetml/2006/main" count="80" uniqueCount="77">
  <si>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(not counted)</t>
  </si>
  <si>
    <t>LIHP Transfer</t>
  </si>
  <si>
    <t>HHS Subtotal:</t>
  </si>
  <si>
    <t>(not counted)</t>
  </si>
  <si>
    <t>HHS Oct+Nov
Fed. Run + State Run Total</t>
  </si>
  <si>
    <t>HHS December
Fed Run + State Run Total</t>
  </si>
  <si>
    <t>CMS Oct+Nov
Direct +State-Run Exch. Only</t>
  </si>
  <si>
    <t>HHS Exch.
Dec. Only</t>
  </si>
  <si>
    <t>HHS Exch.
Thru 12/28</t>
  </si>
  <si>
    <t>HHS Exch.
Oct/Nov</t>
  </si>
  <si>
    <t>CMS Direct Report Oct</t>
  </si>
  <si>
    <t>CMS Direct Report Nov</t>
  </si>
  <si>
    <t>Special</t>
  </si>
  <si>
    <t>TOTAL</t>
  </si>
  <si>
    <t>PAC Transfer</t>
  </si>
  <si>
    <t>Commonwealth Care Transfer</t>
  </si>
  <si>
    <t>July 2012 WaPo</t>
  </si>
  <si>
    <t>OR Health Authority Transfer</t>
  </si>
  <si>
    <t>VHAP/Catamount Transfer</t>
  </si>
  <si>
    <t>DHHR Autoenroll Process</t>
  </si>
  <si>
    <t>Grand Total?</t>
  </si>
  <si>
    <t>AR Private Option</t>
  </si>
  <si>
    <t>New Additions
Since 12/28</t>
  </si>
  <si>
    <t>Special Exp.</t>
  </si>
  <si>
    <t>July 2012 WaPo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</si>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</sst>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General"/>
    <numFmt numFmtId="166" formatCode="#,##0"/>
    <numFmt numFmtId="167" formatCode="#,##0"/>
  </numFmts>
  <fonts count="9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u val="single"/>
      <sz val="14"/>
      <color indexed="12"/>
      <name val="Arial"/>
      <family val="0"/>
    </font>
    <font>
      <sz val="8"/>
      <name val="Arial"/>
      <family val="0"/>
    </font>
    <font>
      <u val="single"/>
      <sz val="14"/>
      <color indexed="61"/>
      <name val="Arial"/>
      <family val="0"/>
    </font>
    <font>
      <i/>
      <sz val="14"/>
      <color indexed="8"/>
      <name val="Arial"/>
      <family val="0"/>
    </font>
    <font>
      <sz val="14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166" fontId="2" fillId="3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right"/>
    </xf>
    <xf numFmtId="166" fontId="0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 vertical="center" wrapText="1"/>
    </xf>
    <xf numFmtId="3" fontId="0" fillId="2" borderId="2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3" borderId="2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horizontal="center"/>
    </xf>
    <xf numFmtId="3" fontId="8" fillId="0" borderId="3" xfId="0" applyNumberFormat="1" applyFont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/>
    </xf>
    <xf numFmtId="0" fontId="1" fillId="3" borderId="10" xfId="0" applyFont="1" applyFill="1" applyBorder="1" applyAlignment="1">
      <alignment horizont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/>
    </xf>
    <xf numFmtId="3" fontId="2" fillId="3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1" fillId="4" borderId="11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pane ySplit="1" topLeftCell="BM2" activePane="bottomLeft" state="frozen"/>
      <selection pane="topLeft" activeCell="A1" sqref="A1"/>
      <selection pane="bottomLeft" activeCell="O24" sqref="O24"/>
    </sheetView>
  </sheetViews>
  <sheetFormatPr defaultColWidth="10.90625" defaultRowHeight="18"/>
  <cols>
    <col min="1" max="1" width="13.99609375" style="17" bestFit="1" customWidth="1"/>
    <col min="2" max="2" width="9.72265625" style="17" bestFit="1" customWidth="1"/>
    <col min="3" max="3" width="11.0859375" style="17" bestFit="1" customWidth="1"/>
    <col min="4" max="4" width="9.72265625" style="17" bestFit="1" customWidth="1"/>
    <col min="5" max="6" width="11.0859375" style="17" bestFit="1" customWidth="1"/>
    <col min="7" max="7" width="12.90625" style="17" bestFit="1" customWidth="1"/>
    <col min="8" max="9" width="10.2734375" style="17" bestFit="1" customWidth="1"/>
    <col min="10" max="10" width="8.6328125" style="17" bestFit="1" customWidth="1"/>
    <col min="11" max="11" width="24.0859375" style="17" bestFit="1" customWidth="1"/>
    <col min="12" max="12" width="11.6328125" style="17" bestFit="1" customWidth="1"/>
    <col min="13" max="16384" width="10.6328125" style="17" customWidth="1"/>
  </cols>
  <sheetData>
    <row r="1" spans="1:12" ht="49.5" customHeight="1">
      <c r="A1" s="11" t="s">
        <v>76</v>
      </c>
      <c r="B1" s="12" t="s">
        <v>9</v>
      </c>
      <c r="C1" s="13" t="s">
        <v>9</v>
      </c>
      <c r="D1" s="14" t="s">
        <v>7</v>
      </c>
      <c r="E1" s="47" t="s">
        <v>7</v>
      </c>
      <c r="F1" s="57" t="s">
        <v>8</v>
      </c>
      <c r="G1" s="12" t="s">
        <v>22</v>
      </c>
      <c r="H1" s="14" t="s">
        <v>10</v>
      </c>
      <c r="I1" s="14" t="s">
        <v>11</v>
      </c>
      <c r="J1" s="15" t="s">
        <v>12</v>
      </c>
      <c r="K1" s="16" t="s">
        <v>23</v>
      </c>
      <c r="L1" s="63" t="s">
        <v>13</v>
      </c>
    </row>
    <row r="2" spans="1:12" s="24" customFormat="1" ht="16.5">
      <c r="A2" s="18" t="s">
        <v>25</v>
      </c>
      <c r="B2" s="19">
        <v>3074</v>
      </c>
      <c r="C2" s="20"/>
      <c r="D2" s="21">
        <v>6602</v>
      </c>
      <c r="E2" s="48"/>
      <c r="F2" s="58">
        <v>9676</v>
      </c>
      <c r="G2" s="52"/>
      <c r="H2" s="22">
        <v>33650</v>
      </c>
      <c r="I2" s="22">
        <v>25729</v>
      </c>
      <c r="J2" s="22"/>
      <c r="K2" s="23"/>
      <c r="L2" s="64">
        <f>SUM(B2+D2+G2+H2+I2+J2)</f>
        <v>69055</v>
      </c>
    </row>
    <row r="3" spans="1:12" s="24" customFormat="1" ht="16.5">
      <c r="A3" s="18" t="s">
        <v>26</v>
      </c>
      <c r="B3" s="19">
        <v>504</v>
      </c>
      <c r="C3" s="20"/>
      <c r="D3" s="21">
        <v>1005</v>
      </c>
      <c r="E3" s="48"/>
      <c r="F3" s="58">
        <v>1509</v>
      </c>
      <c r="G3" s="52"/>
      <c r="H3" s="22">
        <v>2305</v>
      </c>
      <c r="I3" s="22">
        <v>1756</v>
      </c>
      <c r="J3" s="22"/>
      <c r="K3" s="23"/>
      <c r="L3" s="64">
        <f>SUM(B3+D3+G3+H3+I3+J3)</f>
        <v>5570</v>
      </c>
    </row>
    <row r="4" spans="1:12" s="24" customFormat="1" ht="16.5">
      <c r="A4" s="18" t="s">
        <v>27</v>
      </c>
      <c r="B4" s="19">
        <v>16680</v>
      </c>
      <c r="C4" s="20"/>
      <c r="D4" s="21">
        <v>23772</v>
      </c>
      <c r="E4" s="48"/>
      <c r="F4" s="58">
        <v>40452</v>
      </c>
      <c r="G4" s="52"/>
      <c r="H4" s="22">
        <v>62360</v>
      </c>
      <c r="I4" s="22">
        <v>46316</v>
      </c>
      <c r="J4" s="22"/>
      <c r="K4" s="23"/>
      <c r="L4" s="64">
        <f>SUM(B4+D4+G4+H4+I4+J4)</f>
        <v>149128</v>
      </c>
    </row>
    <row r="5" spans="1:12" s="24" customFormat="1" ht="16.5">
      <c r="A5" s="18" t="s">
        <v>28</v>
      </c>
      <c r="B5" s="19">
        <v>11260</v>
      </c>
      <c r="C5" s="20"/>
      <c r="D5" s="21">
        <v>18515</v>
      </c>
      <c r="E5" s="48"/>
      <c r="F5" s="58">
        <v>29775</v>
      </c>
      <c r="G5" s="52"/>
      <c r="H5" s="22">
        <v>103564</v>
      </c>
      <c r="I5" s="22">
        <v>37195</v>
      </c>
      <c r="J5" s="25">
        <v>74107</v>
      </c>
      <c r="K5" s="4" t="s">
        <v>21</v>
      </c>
      <c r="L5" s="64">
        <f>SUM(B5+D5+G5+H5+I5+J5)</f>
        <v>244641</v>
      </c>
    </row>
    <row r="6" spans="1:12" s="24" customFormat="1" ht="16.5">
      <c r="A6" s="26" t="s">
        <v>29</v>
      </c>
      <c r="B6" s="27"/>
      <c r="C6" s="20">
        <v>181817</v>
      </c>
      <c r="D6" s="28"/>
      <c r="E6" s="49">
        <v>0</v>
      </c>
      <c r="F6" s="58">
        <v>181817</v>
      </c>
      <c r="G6" s="53">
        <v>278183</v>
      </c>
      <c r="H6" s="29">
        <v>215071</v>
      </c>
      <c r="I6" s="29">
        <v>257589</v>
      </c>
      <c r="J6" s="30">
        <v>630000</v>
      </c>
      <c r="K6" s="2" t="s">
        <v>1</v>
      </c>
      <c r="L6" s="65">
        <f>SUM(B6+D6+G6+H6+I6+J6)</f>
        <v>1380843</v>
      </c>
    </row>
    <row r="7" spans="1:12" s="24" customFormat="1" ht="16.5">
      <c r="A7" s="26" t="s">
        <v>30</v>
      </c>
      <c r="B7" s="27"/>
      <c r="C7" s="20">
        <v>0</v>
      </c>
      <c r="D7" s="28"/>
      <c r="E7" s="49">
        <f>F7-C7</f>
        <v>0</v>
      </c>
      <c r="F7" s="58">
        <v>0</v>
      </c>
      <c r="G7" s="53">
        <v>86432</v>
      </c>
      <c r="H7" s="29">
        <v>14947</v>
      </c>
      <c r="I7" s="29">
        <v>13781</v>
      </c>
      <c r="J7" s="29"/>
      <c r="K7" s="31"/>
      <c r="L7" s="65">
        <f aca="true" t="shared" si="0" ref="L7:L52">SUM(B7+D7+G7+H7+I7+J7)</f>
        <v>115160</v>
      </c>
    </row>
    <row r="8" spans="1:12" s="24" customFormat="1" ht="16.5">
      <c r="A8" s="26" t="s">
        <v>31</v>
      </c>
      <c r="B8" s="27"/>
      <c r="C8" s="20">
        <v>12635</v>
      </c>
      <c r="D8" s="28"/>
      <c r="E8" s="49">
        <v>13833</v>
      </c>
      <c r="F8" s="58">
        <v>26468</v>
      </c>
      <c r="G8" s="53">
        <v>9532</v>
      </c>
      <c r="H8" s="29">
        <v>22700</v>
      </c>
      <c r="I8" s="29">
        <v>18625</v>
      </c>
      <c r="J8" s="29"/>
      <c r="K8" s="31"/>
      <c r="L8" s="65">
        <f t="shared" si="0"/>
        <v>50857</v>
      </c>
    </row>
    <row r="9" spans="1:12" s="24" customFormat="1" ht="16.5">
      <c r="A9" s="18" t="s">
        <v>32</v>
      </c>
      <c r="B9" s="19">
        <v>1822</v>
      </c>
      <c r="C9" s="20"/>
      <c r="D9" s="21">
        <v>2818</v>
      </c>
      <c r="E9" s="49"/>
      <c r="F9" s="58">
        <v>4640</v>
      </c>
      <c r="G9" s="52">
        <v>2150</v>
      </c>
      <c r="H9" s="22">
        <v>2325</v>
      </c>
      <c r="I9" s="22">
        <v>1051</v>
      </c>
      <c r="J9" s="22"/>
      <c r="K9" s="23"/>
      <c r="L9" s="64">
        <f t="shared" si="0"/>
        <v>10166</v>
      </c>
    </row>
    <row r="10" spans="1:12" ht="16.5">
      <c r="A10" s="26" t="s">
        <v>33</v>
      </c>
      <c r="B10" s="27"/>
      <c r="C10" s="20">
        <v>0</v>
      </c>
      <c r="D10" s="28"/>
      <c r="E10" s="49">
        <v>3468</v>
      </c>
      <c r="F10" s="58">
        <v>3468</v>
      </c>
      <c r="G10" s="53">
        <v>1209</v>
      </c>
      <c r="H10" s="29">
        <v>7328</v>
      </c>
      <c r="I10" s="29">
        <v>6074</v>
      </c>
      <c r="J10" s="29">
        <v>30000</v>
      </c>
      <c r="K10" s="1" t="s">
        <v>24</v>
      </c>
      <c r="L10" s="66">
        <f t="shared" si="0"/>
        <v>44611</v>
      </c>
    </row>
    <row r="11" spans="1:12" s="24" customFormat="1" ht="16.5">
      <c r="A11" s="18" t="s">
        <v>34</v>
      </c>
      <c r="B11" s="19">
        <v>18822</v>
      </c>
      <c r="C11" s="20"/>
      <c r="D11" s="21">
        <v>39570</v>
      </c>
      <c r="E11" s="49"/>
      <c r="F11" s="58">
        <v>58392</v>
      </c>
      <c r="G11" s="52"/>
      <c r="H11" s="22">
        <v>164993</v>
      </c>
      <c r="I11" s="22">
        <v>138601</v>
      </c>
      <c r="J11" s="22"/>
      <c r="K11" s="23"/>
      <c r="L11" s="64">
        <f t="shared" si="0"/>
        <v>361986</v>
      </c>
    </row>
    <row r="12" spans="1:12" s="24" customFormat="1" ht="16.5">
      <c r="A12" s="18" t="s">
        <v>35</v>
      </c>
      <c r="B12" s="19">
        <v>10925</v>
      </c>
      <c r="C12" s="20"/>
      <c r="D12" s="21">
        <v>20058</v>
      </c>
      <c r="E12" s="49"/>
      <c r="F12" s="58">
        <v>30983</v>
      </c>
      <c r="G12" s="52"/>
      <c r="H12" s="22">
        <v>95781</v>
      </c>
      <c r="I12" s="22">
        <v>57471</v>
      </c>
      <c r="J12" s="22"/>
      <c r="K12" s="23"/>
      <c r="L12" s="64">
        <f t="shared" si="0"/>
        <v>184235</v>
      </c>
    </row>
    <row r="13" spans="1:12" s="24" customFormat="1" ht="16.5">
      <c r="A13" s="26" t="s">
        <v>36</v>
      </c>
      <c r="B13" s="27"/>
      <c r="C13" s="20">
        <v>0</v>
      </c>
      <c r="D13" s="28"/>
      <c r="E13" s="49">
        <v>0</v>
      </c>
      <c r="F13" s="59">
        <v>0</v>
      </c>
      <c r="G13" s="54"/>
      <c r="H13" s="29">
        <v>3292</v>
      </c>
      <c r="I13" s="29">
        <v>4499</v>
      </c>
      <c r="J13" s="29"/>
      <c r="K13" s="31"/>
      <c r="L13" s="65">
        <f t="shared" si="0"/>
        <v>7791</v>
      </c>
    </row>
    <row r="14" spans="1:12" s="24" customFormat="1" ht="16.5">
      <c r="A14" s="18" t="s">
        <v>37</v>
      </c>
      <c r="B14" s="19">
        <v>1854</v>
      </c>
      <c r="C14" s="20"/>
      <c r="D14" s="21">
        <v>3720</v>
      </c>
      <c r="E14" s="49"/>
      <c r="F14" s="58">
        <v>5574</v>
      </c>
      <c r="G14" s="52"/>
      <c r="H14" s="22">
        <v>7900</v>
      </c>
      <c r="I14" s="22">
        <v>7025</v>
      </c>
      <c r="J14" s="22"/>
      <c r="K14" s="23"/>
      <c r="L14" s="64">
        <f t="shared" si="0"/>
        <v>20499</v>
      </c>
    </row>
    <row r="15" spans="1:12" s="24" customFormat="1" ht="16.5">
      <c r="A15" s="18" t="s">
        <v>38</v>
      </c>
      <c r="B15" s="19">
        <v>30446</v>
      </c>
      <c r="C15" s="20"/>
      <c r="D15" s="21">
        <v>51840</v>
      </c>
      <c r="E15" s="49"/>
      <c r="F15" s="58">
        <v>82286</v>
      </c>
      <c r="G15" s="52">
        <v>53714</v>
      </c>
      <c r="H15" s="22">
        <v>5420</v>
      </c>
      <c r="I15" s="22">
        <v>26849</v>
      </c>
      <c r="J15" s="22"/>
      <c r="K15" s="23"/>
      <c r="L15" s="64">
        <f t="shared" si="0"/>
        <v>168269</v>
      </c>
    </row>
    <row r="16" spans="1:12" s="24" customFormat="1" ht="16.5">
      <c r="A16" s="18" t="s">
        <v>39</v>
      </c>
      <c r="B16" s="19">
        <v>16723</v>
      </c>
      <c r="C16" s="20"/>
      <c r="D16" s="21">
        <v>26175</v>
      </c>
      <c r="E16" s="49"/>
      <c r="F16" s="58">
        <v>42898</v>
      </c>
      <c r="G16" s="52"/>
      <c r="H16" s="22">
        <v>46110</v>
      </c>
      <c r="I16" s="22">
        <v>34966</v>
      </c>
      <c r="J16" s="22"/>
      <c r="K16" s="23"/>
      <c r="L16" s="64">
        <f t="shared" si="0"/>
        <v>123974</v>
      </c>
    </row>
    <row r="17" spans="1:12" s="24" customFormat="1" ht="16.5">
      <c r="A17" s="18" t="s">
        <v>40</v>
      </c>
      <c r="B17" s="19">
        <v>7382</v>
      </c>
      <c r="C17" s="20"/>
      <c r="D17" s="21">
        <v>10461</v>
      </c>
      <c r="E17" s="49"/>
      <c r="F17" s="58">
        <v>17843</v>
      </c>
      <c r="G17" s="52"/>
      <c r="H17" s="22">
        <v>11139</v>
      </c>
      <c r="I17" s="22">
        <v>10202</v>
      </c>
      <c r="J17" s="22"/>
      <c r="K17" s="23"/>
      <c r="L17" s="64">
        <f t="shared" si="0"/>
        <v>39184</v>
      </c>
    </row>
    <row r="18" spans="1:12" s="24" customFormat="1" ht="16.5">
      <c r="A18" s="18" t="s">
        <v>41</v>
      </c>
      <c r="B18" s="19">
        <v>2353</v>
      </c>
      <c r="C18" s="20"/>
      <c r="D18" s="21">
        <v>3155</v>
      </c>
      <c r="E18" s="49"/>
      <c r="F18" s="58">
        <v>5508</v>
      </c>
      <c r="G18" s="52"/>
      <c r="H18" s="22">
        <v>10272</v>
      </c>
      <c r="I18" s="22">
        <v>7867</v>
      </c>
      <c r="J18" s="22"/>
      <c r="K18" s="23"/>
      <c r="L18" s="64">
        <f t="shared" si="0"/>
        <v>23647</v>
      </c>
    </row>
    <row r="19" spans="1:12" s="24" customFormat="1" ht="16.5">
      <c r="A19" s="26" t="s">
        <v>42</v>
      </c>
      <c r="B19" s="27"/>
      <c r="C19" s="20">
        <v>53046</v>
      </c>
      <c r="D19" s="28"/>
      <c r="E19" s="49">
        <v>47313</v>
      </c>
      <c r="F19" s="58">
        <v>100359</v>
      </c>
      <c r="G19" s="53"/>
      <c r="H19" s="29">
        <v>20802</v>
      </c>
      <c r="I19" s="29">
        <v>18384</v>
      </c>
      <c r="J19" s="29"/>
      <c r="K19" s="31"/>
      <c r="L19" s="65">
        <f t="shared" si="0"/>
        <v>39186</v>
      </c>
    </row>
    <row r="20" spans="1:12" s="24" customFormat="1" ht="16.5">
      <c r="A20" s="18" t="s">
        <v>43</v>
      </c>
      <c r="B20" s="19">
        <v>1751</v>
      </c>
      <c r="C20" s="20"/>
      <c r="D20" s="21">
        <v>3099</v>
      </c>
      <c r="E20" s="49"/>
      <c r="F20" s="58">
        <v>4850</v>
      </c>
      <c r="G20" s="52"/>
      <c r="H20" s="22">
        <v>21453</v>
      </c>
      <c r="I20" s="22">
        <v>17550</v>
      </c>
      <c r="J20" s="22"/>
      <c r="K20" s="23"/>
      <c r="L20" s="64">
        <f t="shared" si="0"/>
        <v>43853</v>
      </c>
    </row>
    <row r="21" spans="1:12" s="24" customFormat="1" ht="16.5">
      <c r="A21" s="18" t="s">
        <v>44</v>
      </c>
      <c r="B21" s="19">
        <v>1079</v>
      </c>
      <c r="C21" s="20"/>
      <c r="D21" s="21">
        <v>2157</v>
      </c>
      <c r="E21" s="49"/>
      <c r="F21" s="58">
        <v>3236</v>
      </c>
      <c r="G21" s="52"/>
      <c r="H21" s="22">
        <v>1819</v>
      </c>
      <c r="I21" s="22">
        <v>1362</v>
      </c>
      <c r="J21" s="22"/>
      <c r="K21" s="23"/>
      <c r="L21" s="64">
        <f t="shared" si="0"/>
        <v>6417</v>
      </c>
    </row>
    <row r="22" spans="1:12" s="24" customFormat="1" ht="16.5">
      <c r="A22" s="26" t="s">
        <v>45</v>
      </c>
      <c r="B22" s="27"/>
      <c r="C22" s="20">
        <v>13296</v>
      </c>
      <c r="D22" s="28"/>
      <c r="E22" s="49">
        <v>29769</v>
      </c>
      <c r="F22" s="58">
        <v>43065</v>
      </c>
      <c r="G22" s="53"/>
      <c r="H22" s="29">
        <v>41117</v>
      </c>
      <c r="I22" s="29">
        <v>38860</v>
      </c>
      <c r="J22" s="30">
        <v>91570</v>
      </c>
      <c r="K22" s="2" t="s">
        <v>14</v>
      </c>
      <c r="L22" s="65">
        <f t="shared" si="0"/>
        <v>171547</v>
      </c>
    </row>
    <row r="23" spans="1:12" s="24" customFormat="1" ht="16.5">
      <c r="A23" s="26" t="s">
        <v>46</v>
      </c>
      <c r="B23" s="27"/>
      <c r="C23" s="20">
        <v>0</v>
      </c>
      <c r="D23" s="28"/>
      <c r="E23" s="49">
        <v>0</v>
      </c>
      <c r="F23" s="59">
        <v>0</v>
      </c>
      <c r="G23" s="54"/>
      <c r="H23" s="29">
        <v>0</v>
      </c>
      <c r="I23" s="29">
        <v>0</v>
      </c>
      <c r="J23" s="30">
        <v>130000</v>
      </c>
      <c r="K23" s="2" t="s">
        <v>15</v>
      </c>
      <c r="L23" s="65">
        <f t="shared" si="0"/>
        <v>130000</v>
      </c>
    </row>
    <row r="24" spans="1:12" ht="16.5">
      <c r="A24" s="18" t="s">
        <v>47</v>
      </c>
      <c r="B24" s="19">
        <v>7363</v>
      </c>
      <c r="C24" s="20"/>
      <c r="D24" s="21">
        <v>14858</v>
      </c>
      <c r="E24" s="49"/>
      <c r="F24" s="58">
        <v>22221</v>
      </c>
      <c r="G24" s="52"/>
      <c r="H24" s="22">
        <v>55016</v>
      </c>
      <c r="I24" s="22">
        <v>40367</v>
      </c>
      <c r="J24" s="22"/>
      <c r="K24" s="3"/>
      <c r="L24" s="67">
        <f t="shared" si="0"/>
        <v>117604</v>
      </c>
    </row>
    <row r="25" spans="1:12" ht="16.5">
      <c r="A25" s="26" t="s">
        <v>48</v>
      </c>
      <c r="B25" s="27"/>
      <c r="C25" s="20">
        <v>20108</v>
      </c>
      <c r="D25" s="28"/>
      <c r="E25" s="49">
        <v>13651</v>
      </c>
      <c r="F25" s="58">
        <v>33759</v>
      </c>
      <c r="G25" s="53">
        <v>12212</v>
      </c>
      <c r="H25" s="29">
        <v>20025</v>
      </c>
      <c r="I25" s="29">
        <v>13021</v>
      </c>
      <c r="J25" s="30">
        <v>51000</v>
      </c>
      <c r="K25" s="1" t="s">
        <v>16</v>
      </c>
      <c r="L25" s="66">
        <f t="shared" si="0"/>
        <v>96258</v>
      </c>
    </row>
    <row r="26" spans="1:12" s="24" customFormat="1" ht="16.5">
      <c r="A26" s="18" t="s">
        <v>49</v>
      </c>
      <c r="B26" s="19">
        <v>1214</v>
      </c>
      <c r="C26" s="20"/>
      <c r="D26" s="21">
        <v>2438</v>
      </c>
      <c r="E26" s="49"/>
      <c r="F26" s="58">
        <v>3652</v>
      </c>
      <c r="G26" s="52"/>
      <c r="H26" s="22">
        <v>25863</v>
      </c>
      <c r="I26" s="22">
        <v>20605</v>
      </c>
      <c r="J26" s="22"/>
      <c r="K26" s="23"/>
      <c r="L26" s="64">
        <f t="shared" si="0"/>
        <v>50120</v>
      </c>
    </row>
    <row r="27" spans="1:12" s="24" customFormat="1" ht="16.5">
      <c r="A27" s="18" t="s">
        <v>50</v>
      </c>
      <c r="B27" s="19">
        <v>6487</v>
      </c>
      <c r="C27" s="20"/>
      <c r="D27" s="21">
        <v>9362</v>
      </c>
      <c r="E27" s="49"/>
      <c r="F27" s="58">
        <v>15849</v>
      </c>
      <c r="G27" s="52"/>
      <c r="H27" s="22">
        <v>23253</v>
      </c>
      <c r="I27" s="22">
        <v>25487</v>
      </c>
      <c r="J27" s="22"/>
      <c r="K27" s="23"/>
      <c r="L27" s="64">
        <f t="shared" si="0"/>
        <v>64589</v>
      </c>
    </row>
    <row r="28" spans="1:12" s="24" customFormat="1" ht="16.5">
      <c r="A28" s="18" t="s">
        <v>51</v>
      </c>
      <c r="B28" s="19">
        <v>637</v>
      </c>
      <c r="C28" s="20"/>
      <c r="D28" s="21">
        <v>1414</v>
      </c>
      <c r="E28" s="49"/>
      <c r="F28" s="58">
        <v>2051</v>
      </c>
      <c r="G28" s="52"/>
      <c r="H28" s="22">
        <v>7473</v>
      </c>
      <c r="I28" s="22">
        <v>1783</v>
      </c>
      <c r="J28" s="22"/>
      <c r="K28" s="23"/>
      <c r="L28" s="64">
        <f t="shared" si="0"/>
        <v>11307</v>
      </c>
    </row>
    <row r="29" spans="1:12" s="24" customFormat="1" ht="16.5">
      <c r="A29" s="18" t="s">
        <v>52</v>
      </c>
      <c r="B29" s="19">
        <v>2679</v>
      </c>
      <c r="C29" s="20"/>
      <c r="D29" s="21">
        <v>4194</v>
      </c>
      <c r="E29" s="49"/>
      <c r="F29" s="58">
        <v>6873</v>
      </c>
      <c r="G29" s="52"/>
      <c r="H29" s="22">
        <v>8485</v>
      </c>
      <c r="I29" s="22">
        <v>7732</v>
      </c>
      <c r="J29" s="22"/>
      <c r="K29" s="23"/>
      <c r="L29" s="64">
        <f t="shared" si="0"/>
        <v>23090</v>
      </c>
    </row>
    <row r="30" spans="1:12" s="24" customFormat="1" ht="16.5">
      <c r="A30" s="26" t="s">
        <v>53</v>
      </c>
      <c r="B30" s="27"/>
      <c r="C30" s="20">
        <v>28588</v>
      </c>
      <c r="D30" s="28"/>
      <c r="E30" s="49">
        <v>39565</v>
      </c>
      <c r="F30" s="58">
        <v>68153</v>
      </c>
      <c r="G30" s="53"/>
      <c r="H30" s="29">
        <v>6782</v>
      </c>
      <c r="I30" s="29">
        <v>3848</v>
      </c>
      <c r="J30" s="29"/>
      <c r="K30" s="31"/>
      <c r="L30" s="65">
        <f t="shared" si="0"/>
        <v>10630</v>
      </c>
    </row>
    <row r="31" spans="1:12" s="24" customFormat="1" ht="16.5">
      <c r="A31" s="18" t="s">
        <v>54</v>
      </c>
      <c r="B31" s="19">
        <v>1204</v>
      </c>
      <c r="C31" s="20"/>
      <c r="D31" s="21">
        <v>1908</v>
      </c>
      <c r="E31" s="49"/>
      <c r="F31" s="58">
        <v>3112</v>
      </c>
      <c r="G31" s="52"/>
      <c r="H31" s="22">
        <v>1763</v>
      </c>
      <c r="I31" s="22">
        <v>1569</v>
      </c>
      <c r="J31" s="22"/>
      <c r="K31" s="23"/>
      <c r="L31" s="64">
        <f t="shared" si="0"/>
        <v>6444</v>
      </c>
    </row>
    <row r="32" spans="1:12" s="24" customFormat="1" ht="16.5">
      <c r="A32" s="18" t="s">
        <v>55</v>
      </c>
      <c r="B32" s="19">
        <v>25286</v>
      </c>
      <c r="C32" s="20"/>
      <c r="D32" s="21">
        <v>45856</v>
      </c>
      <c r="E32" s="49"/>
      <c r="F32" s="58">
        <v>71142</v>
      </c>
      <c r="G32" s="52"/>
      <c r="H32" s="22">
        <v>6823</v>
      </c>
      <c r="I32" s="22">
        <v>7634</v>
      </c>
      <c r="J32" s="22"/>
      <c r="K32" s="23"/>
      <c r="L32" s="64">
        <f t="shared" si="0"/>
        <v>85599</v>
      </c>
    </row>
    <row r="33" spans="1:12" s="24" customFormat="1" ht="16.5">
      <c r="A33" s="18" t="s">
        <v>56</v>
      </c>
      <c r="B33" s="19">
        <v>4457</v>
      </c>
      <c r="C33" s="20"/>
      <c r="D33" s="21">
        <v>7870</v>
      </c>
      <c r="E33" s="49"/>
      <c r="F33" s="58">
        <v>12327</v>
      </c>
      <c r="G33" s="52"/>
      <c r="H33" s="22">
        <v>16580</v>
      </c>
      <c r="I33" s="22">
        <v>12567</v>
      </c>
      <c r="J33" s="22"/>
      <c r="K33" s="23"/>
      <c r="L33" s="64">
        <f t="shared" si="0"/>
        <v>41474</v>
      </c>
    </row>
    <row r="34" spans="1:12" s="24" customFormat="1" ht="16.5">
      <c r="A34" s="26" t="s">
        <v>57</v>
      </c>
      <c r="B34" s="27"/>
      <c r="C34" s="20">
        <v>52888</v>
      </c>
      <c r="D34" s="28"/>
      <c r="E34" s="49">
        <v>39849</v>
      </c>
      <c r="F34" s="58">
        <v>92737</v>
      </c>
      <c r="G34" s="53">
        <v>14500</v>
      </c>
      <c r="H34" s="29">
        <v>59877</v>
      </c>
      <c r="I34" s="29">
        <v>63686</v>
      </c>
      <c r="J34" s="29"/>
      <c r="K34" s="31"/>
      <c r="L34" s="65">
        <f t="shared" si="0"/>
        <v>138063</v>
      </c>
    </row>
    <row r="35" spans="1:12" s="24" customFormat="1" ht="16.5">
      <c r="A35" s="18" t="s">
        <v>58</v>
      </c>
      <c r="B35" s="19">
        <v>9948</v>
      </c>
      <c r="C35" s="20"/>
      <c r="D35" s="21">
        <v>21331</v>
      </c>
      <c r="E35" s="49"/>
      <c r="F35" s="58">
        <v>31279</v>
      </c>
      <c r="G35" s="52"/>
      <c r="H35" s="22">
        <v>58998</v>
      </c>
      <c r="I35" s="22">
        <v>48478</v>
      </c>
      <c r="J35" s="22"/>
      <c r="K35" s="23"/>
      <c r="L35" s="64">
        <f t="shared" si="0"/>
        <v>138755</v>
      </c>
    </row>
    <row r="36" spans="1:12" s="24" customFormat="1" ht="16.5">
      <c r="A36" s="18" t="s">
        <v>59</v>
      </c>
      <c r="B36" s="19">
        <v>1001</v>
      </c>
      <c r="C36" s="20"/>
      <c r="D36" s="21">
        <v>1685</v>
      </c>
      <c r="E36" s="49"/>
      <c r="F36" s="58">
        <v>2686</v>
      </c>
      <c r="G36" s="52">
        <v>23314</v>
      </c>
      <c r="H36" s="22">
        <v>2803</v>
      </c>
      <c r="I36" s="22">
        <v>2349</v>
      </c>
      <c r="J36" s="22"/>
      <c r="K36" s="23"/>
      <c r="L36" s="64">
        <f t="shared" si="0"/>
        <v>31152</v>
      </c>
    </row>
    <row r="37" spans="1:12" s="24" customFormat="1" ht="16.5">
      <c r="A37" s="18" t="s">
        <v>60</v>
      </c>
      <c r="B37" s="19">
        <v>9231</v>
      </c>
      <c r="C37" s="20"/>
      <c r="D37" s="21">
        <v>39740</v>
      </c>
      <c r="E37" s="49"/>
      <c r="F37" s="58">
        <v>48971</v>
      </c>
      <c r="G37" s="52"/>
      <c r="H37" s="22">
        <v>80036</v>
      </c>
      <c r="I37" s="22">
        <v>0</v>
      </c>
      <c r="J37" s="22"/>
      <c r="K37" s="23"/>
      <c r="L37" s="64">
        <f t="shared" si="0"/>
        <v>129007</v>
      </c>
    </row>
    <row r="38" spans="1:12" s="24" customFormat="1" ht="16.5">
      <c r="A38" s="18" t="s">
        <v>61</v>
      </c>
      <c r="B38" s="19">
        <v>2747</v>
      </c>
      <c r="C38" s="20"/>
      <c r="D38" s="21">
        <v>3729</v>
      </c>
      <c r="E38" s="49"/>
      <c r="F38" s="58">
        <v>6476</v>
      </c>
      <c r="G38" s="52"/>
      <c r="H38" s="22">
        <v>24370</v>
      </c>
      <c r="I38" s="22">
        <v>20528</v>
      </c>
      <c r="J38" s="22"/>
      <c r="K38" s="23"/>
      <c r="L38" s="64">
        <f t="shared" si="0"/>
        <v>51374</v>
      </c>
    </row>
    <row r="39" spans="1:12" s="24" customFormat="1" ht="16.5">
      <c r="A39" s="26" t="s">
        <v>62</v>
      </c>
      <c r="B39" s="27"/>
      <c r="C39" s="20">
        <v>6461</v>
      </c>
      <c r="D39" s="28"/>
      <c r="E39" s="49">
        <v>33250</v>
      </c>
      <c r="F39" s="58">
        <v>39711</v>
      </c>
      <c r="G39" s="53"/>
      <c r="H39" s="29">
        <v>70808</v>
      </c>
      <c r="I39" s="29">
        <v>28464</v>
      </c>
      <c r="J39" s="30">
        <v>115000</v>
      </c>
      <c r="K39" s="2" t="s">
        <v>17</v>
      </c>
      <c r="L39" s="65">
        <f t="shared" si="0"/>
        <v>214272</v>
      </c>
    </row>
    <row r="40" spans="1:12" ht="16.5">
      <c r="A40" s="18" t="s">
        <v>63</v>
      </c>
      <c r="B40" s="19">
        <v>6792</v>
      </c>
      <c r="C40" s="20"/>
      <c r="D40" s="21">
        <v>11105</v>
      </c>
      <c r="E40" s="49"/>
      <c r="F40" s="58">
        <v>17897</v>
      </c>
      <c r="G40" s="52"/>
      <c r="H40" s="22">
        <v>72500</v>
      </c>
      <c r="I40" s="22">
        <v>0</v>
      </c>
      <c r="J40" s="22"/>
      <c r="K40" s="3"/>
      <c r="L40" s="67">
        <f t="shared" si="0"/>
        <v>90397</v>
      </c>
    </row>
    <row r="41" spans="1:12" s="24" customFormat="1" ht="16.5">
      <c r="A41" s="26" t="s">
        <v>64</v>
      </c>
      <c r="B41" s="27"/>
      <c r="C41" s="20">
        <v>6627</v>
      </c>
      <c r="D41" s="28"/>
      <c r="E41" s="49">
        <v>11088</v>
      </c>
      <c r="F41" s="58">
        <v>17715</v>
      </c>
      <c r="G41" s="53">
        <v>2226</v>
      </c>
      <c r="H41" s="29">
        <v>3464</v>
      </c>
      <c r="I41" s="29">
        <v>1833</v>
      </c>
      <c r="J41" s="29"/>
      <c r="K41" s="31"/>
      <c r="L41" s="65">
        <f t="shared" si="0"/>
        <v>7523</v>
      </c>
    </row>
    <row r="42" spans="1:12" s="24" customFormat="1" ht="16.5">
      <c r="A42" s="18" t="s">
        <v>65</v>
      </c>
      <c r="B42" s="19">
        <v>4099</v>
      </c>
      <c r="C42" s="20"/>
      <c r="D42" s="21">
        <v>6694</v>
      </c>
      <c r="E42" s="49"/>
      <c r="F42" s="58">
        <v>10793</v>
      </c>
      <c r="G42" s="52"/>
      <c r="H42" s="22">
        <v>73327</v>
      </c>
      <c r="I42" s="22">
        <v>66008</v>
      </c>
      <c r="J42" s="22"/>
      <c r="K42" s="23"/>
      <c r="L42" s="64">
        <f t="shared" si="0"/>
        <v>150128</v>
      </c>
    </row>
    <row r="43" spans="1:12" s="24" customFormat="1" ht="16.5">
      <c r="A43" s="18" t="s">
        <v>66</v>
      </c>
      <c r="B43" s="19">
        <v>540</v>
      </c>
      <c r="C43" s="20"/>
      <c r="D43" s="21">
        <v>945</v>
      </c>
      <c r="E43" s="49"/>
      <c r="F43" s="58">
        <v>1485</v>
      </c>
      <c r="G43" s="52"/>
      <c r="H43" s="22">
        <v>1345</v>
      </c>
      <c r="I43" s="22">
        <v>1253</v>
      </c>
      <c r="J43" s="22"/>
      <c r="K43" s="23"/>
      <c r="L43" s="64">
        <f t="shared" si="0"/>
        <v>4083</v>
      </c>
    </row>
    <row r="44" spans="1:12" s="24" customFormat="1" ht="16.5">
      <c r="A44" s="18" t="s">
        <v>67</v>
      </c>
      <c r="B44" s="19">
        <v>5768</v>
      </c>
      <c r="C44" s="20"/>
      <c r="D44" s="21">
        <v>11298</v>
      </c>
      <c r="E44" s="49"/>
      <c r="F44" s="58">
        <v>17066</v>
      </c>
      <c r="G44" s="52"/>
      <c r="H44" s="22">
        <v>1706</v>
      </c>
      <c r="I44" s="22">
        <v>1632</v>
      </c>
      <c r="J44" s="22"/>
      <c r="K44" s="23"/>
      <c r="L44" s="64">
        <f t="shared" si="0"/>
        <v>20404</v>
      </c>
    </row>
    <row r="45" spans="1:12" s="24" customFormat="1" ht="16.5">
      <c r="A45" s="18" t="s">
        <v>68</v>
      </c>
      <c r="B45" s="19">
        <v>16767</v>
      </c>
      <c r="C45" s="20"/>
      <c r="D45" s="21">
        <v>30410</v>
      </c>
      <c r="E45" s="49"/>
      <c r="F45" s="58">
        <v>47177</v>
      </c>
      <c r="G45" s="52"/>
      <c r="H45" s="22">
        <v>465005</v>
      </c>
      <c r="I45" s="22">
        <v>381824</v>
      </c>
      <c r="J45" s="22"/>
      <c r="K45" s="23"/>
      <c r="L45" s="64">
        <f t="shared" si="0"/>
        <v>894006</v>
      </c>
    </row>
    <row r="46" spans="1:12" s="24" customFormat="1" ht="16.5">
      <c r="A46" s="18" t="s">
        <v>69</v>
      </c>
      <c r="B46" s="19">
        <v>8062</v>
      </c>
      <c r="C46" s="20"/>
      <c r="D46" s="21">
        <v>12481</v>
      </c>
      <c r="E46" s="49"/>
      <c r="F46" s="58">
        <v>20543</v>
      </c>
      <c r="G46" s="52"/>
      <c r="H46" s="22">
        <v>70069</v>
      </c>
      <c r="I46" s="22">
        <v>72106</v>
      </c>
      <c r="J46" s="22"/>
      <c r="K46" s="23"/>
      <c r="L46" s="64">
        <f t="shared" si="0"/>
        <v>162718</v>
      </c>
    </row>
    <row r="47" spans="1:12" s="24" customFormat="1" ht="16.5">
      <c r="A47" s="26" t="s">
        <v>70</v>
      </c>
      <c r="B47" s="27"/>
      <c r="C47" s="20">
        <v>4577</v>
      </c>
      <c r="D47" s="28"/>
      <c r="E47" s="49">
        <v>7075</v>
      </c>
      <c r="F47" s="58">
        <v>11652</v>
      </c>
      <c r="G47" s="53"/>
      <c r="H47" s="29">
        <v>104</v>
      </c>
      <c r="I47" s="29">
        <v>15</v>
      </c>
      <c r="J47" s="30">
        <v>33000</v>
      </c>
      <c r="K47" s="2" t="s">
        <v>18</v>
      </c>
      <c r="L47" s="65">
        <f t="shared" si="0"/>
        <v>33119</v>
      </c>
    </row>
    <row r="48" spans="1:12" s="24" customFormat="1" ht="16.5">
      <c r="A48" s="18" t="s">
        <v>71</v>
      </c>
      <c r="B48" s="19">
        <v>6202</v>
      </c>
      <c r="C48" s="20"/>
      <c r="D48" s="21">
        <v>11105</v>
      </c>
      <c r="E48" s="49"/>
      <c r="F48" s="58">
        <v>17307</v>
      </c>
      <c r="G48" s="52"/>
      <c r="H48" s="22">
        <v>12744</v>
      </c>
      <c r="I48" s="22">
        <v>14078</v>
      </c>
      <c r="J48" s="22"/>
      <c r="K48" s="23"/>
      <c r="L48" s="64">
        <f t="shared" si="0"/>
        <v>44129</v>
      </c>
    </row>
    <row r="49" spans="1:12" s="24" customFormat="1" ht="16.5">
      <c r="A49" s="26" t="s">
        <v>72</v>
      </c>
      <c r="B49" s="27"/>
      <c r="C49" s="20">
        <v>154060</v>
      </c>
      <c r="D49" s="28"/>
      <c r="E49" s="49">
        <v>60425</v>
      </c>
      <c r="F49" s="58">
        <v>214485</v>
      </c>
      <c r="G49" s="53"/>
      <c r="H49" s="29">
        <v>51369</v>
      </c>
      <c r="I49" s="29">
        <v>107817</v>
      </c>
      <c r="J49" s="29"/>
      <c r="K49" s="31"/>
      <c r="L49" s="65">
        <f t="shared" si="0"/>
        <v>159186</v>
      </c>
    </row>
    <row r="50" spans="1:12" s="24" customFormat="1" ht="16.5">
      <c r="A50" s="18" t="s">
        <v>73</v>
      </c>
      <c r="B50" s="19">
        <v>4690</v>
      </c>
      <c r="C50" s="20"/>
      <c r="D50" s="21">
        <v>5605</v>
      </c>
      <c r="E50" s="48"/>
      <c r="F50" s="58">
        <v>10295</v>
      </c>
      <c r="G50" s="52"/>
      <c r="H50" s="22">
        <v>67067</v>
      </c>
      <c r="I50" s="22">
        <v>23235</v>
      </c>
      <c r="J50" s="25">
        <v>72686</v>
      </c>
      <c r="K50" s="4" t="s">
        <v>19</v>
      </c>
      <c r="L50" s="64">
        <f t="shared" si="0"/>
        <v>173283</v>
      </c>
    </row>
    <row r="51" spans="1:12" s="24" customFormat="1" ht="16.5">
      <c r="A51" s="18" t="s">
        <v>74</v>
      </c>
      <c r="B51" s="19">
        <v>18768</v>
      </c>
      <c r="C51" s="20"/>
      <c r="D51" s="21">
        <v>24676</v>
      </c>
      <c r="E51" s="48"/>
      <c r="F51" s="58">
        <v>43444</v>
      </c>
      <c r="G51" s="52"/>
      <c r="H51" s="22">
        <v>0</v>
      </c>
      <c r="I51" s="22">
        <v>0</v>
      </c>
      <c r="J51" s="22"/>
      <c r="K51" s="23"/>
      <c r="L51" s="64">
        <f t="shared" si="0"/>
        <v>43444</v>
      </c>
    </row>
    <row r="52" spans="1:12" s="24" customFormat="1" ht="16.5">
      <c r="A52" s="18" t="s">
        <v>75</v>
      </c>
      <c r="B52" s="19">
        <v>357</v>
      </c>
      <c r="C52" s="20"/>
      <c r="D52" s="21">
        <v>495</v>
      </c>
      <c r="E52" s="48"/>
      <c r="F52" s="59">
        <v>852</v>
      </c>
      <c r="G52" s="55"/>
      <c r="H52" s="22">
        <v>3054</v>
      </c>
      <c r="I52" s="22">
        <v>1340</v>
      </c>
      <c r="J52" s="32"/>
      <c r="K52" s="23"/>
      <c r="L52" s="64">
        <f t="shared" si="0"/>
        <v>5246</v>
      </c>
    </row>
    <row r="53" spans="1:12" ht="16.5">
      <c r="A53" s="18" t="s">
        <v>2</v>
      </c>
      <c r="B53" s="33">
        <f>SUM(B2:B52)</f>
        <v>268974</v>
      </c>
      <c r="C53" s="34">
        <f>SUM(C2:C52)</f>
        <v>534103</v>
      </c>
      <c r="D53" s="33">
        <f>SUM(D2:D52)</f>
        <v>482146</v>
      </c>
      <c r="E53" s="50">
        <f>SUM(E2:E52)</f>
        <v>299286</v>
      </c>
      <c r="F53" s="60">
        <f>SUM(F2:F52)</f>
        <v>1584509</v>
      </c>
      <c r="G53" s="56">
        <f>SUM(G2:G52)</f>
        <v>483472</v>
      </c>
      <c r="H53" s="35">
        <f>SUM(H1:H52)</f>
        <v>2185057</v>
      </c>
      <c r="I53" s="33">
        <f>SUM(I2:I52)</f>
        <v>1741011</v>
      </c>
      <c r="J53" s="36">
        <f>SUM(J3:J52)</f>
        <v>1227363</v>
      </c>
      <c r="K53" s="62"/>
      <c r="L53" s="68">
        <f>SUM(L2:L52)</f>
        <v>6388023</v>
      </c>
    </row>
    <row r="54" spans="1:12" ht="18" thickBot="1">
      <c r="A54" s="37"/>
      <c r="B54" s="38"/>
      <c r="C54" s="46" t="s">
        <v>3</v>
      </c>
      <c r="D54" s="38"/>
      <c r="E54" s="51" t="s">
        <v>0</v>
      </c>
      <c r="F54" s="61" t="s">
        <v>0</v>
      </c>
      <c r="G54" s="39"/>
      <c r="H54" s="35"/>
      <c r="I54" s="33"/>
      <c r="J54" s="40"/>
      <c r="K54" s="37"/>
      <c r="L54" s="69" t="s">
        <v>20</v>
      </c>
    </row>
    <row r="55" spans="2:12" ht="16.5">
      <c r="B55" s="41">
        <f>SUM(B53:C53)</f>
        <v>803077</v>
      </c>
      <c r="C55" s="6"/>
      <c r="D55" s="41">
        <f>SUM(D53:E53)</f>
        <v>781432</v>
      </c>
      <c r="E55" s="45"/>
      <c r="F55" s="42"/>
      <c r="G55" s="42"/>
      <c r="H55" s="7">
        <f>SUM(H53+I53)</f>
        <v>3926068</v>
      </c>
      <c r="I55" s="5"/>
      <c r="L55" s="70"/>
    </row>
    <row r="56" spans="2:9" ht="16.5">
      <c r="B56" s="10" t="s">
        <v>4</v>
      </c>
      <c r="C56" s="6"/>
      <c r="D56" s="9" t="s">
        <v>5</v>
      </c>
      <c r="E56" s="5"/>
      <c r="H56" s="8" t="s">
        <v>6</v>
      </c>
      <c r="I56" s="5"/>
    </row>
    <row r="57" spans="8:9" ht="16.5">
      <c r="H57" s="43"/>
      <c r="I57" s="44"/>
    </row>
  </sheetData>
  <mergeCells count="7">
    <mergeCell ref="H57:I57"/>
    <mergeCell ref="H56:I56"/>
    <mergeCell ref="B55:C55"/>
    <mergeCell ref="B56:C56"/>
    <mergeCell ref="D55:E55"/>
    <mergeCell ref="D56:E56"/>
    <mergeCell ref="H55:I5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Brainwrap 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Gaba</dc:creator>
  <cp:keywords/>
  <dc:description/>
  <cp:lastModifiedBy>Charles Gaba</cp:lastModifiedBy>
  <dcterms:created xsi:type="dcterms:W3CDTF">2014-01-15T01:31:47Z</dcterms:created>
  <dcterms:modified xsi:type="dcterms:W3CDTF">2014-01-16T16:43:20Z</dcterms:modified>
  <cp:category/>
  <cp:version/>
  <cp:contentType/>
  <cp:contentStatus/>
</cp:coreProperties>
</file>